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tklar\Documents\Martin\Mosnang 2025\"/>
    </mc:Choice>
  </mc:AlternateContent>
  <xr:revisionPtr revIDLastSave="0" documentId="13_ncr:1_{9535A87A-D8CA-4E9B-9FB0-DCE77706E8A8}" xr6:coauthVersionLast="47" xr6:coauthVersionMax="47" xr10:uidLastSave="{00000000-0000-0000-0000-000000000000}"/>
  <bookViews>
    <workbookView xWindow="-108" yWindow="-108" windowWidth="23256" windowHeight="12456" xr2:uid="{9179F587-0404-45A1-AB7D-40D9CCBA77FB}"/>
  </bookViews>
  <sheets>
    <sheet name="7er" sheetId="1" r:id="rId1"/>
  </sheets>
  <definedNames>
    <definedName name="_xlnm.Print_Area" localSheetId="0">'7er'!$A$1:$AF$48</definedName>
  </definedNames>
  <calcPr calcId="191029"/>
</workbook>
</file>

<file path=xl/calcChain.xml><?xml version="1.0" encoding="utf-8"?>
<calcChain xmlns="http://schemas.openxmlformats.org/spreadsheetml/2006/main">
  <c r="A8" i="1" l="1"/>
  <c r="E8" i="1"/>
  <c r="Q8" i="1"/>
  <c r="AD8" i="1"/>
  <c r="AE8" i="1"/>
  <c r="A9" i="1"/>
  <c r="E9" i="1"/>
  <c r="Q9" i="1"/>
  <c r="AD9" i="1"/>
  <c r="AE9" i="1"/>
  <c r="A10" i="1"/>
  <c r="Y36" i="1" s="1"/>
  <c r="E10" i="1"/>
  <c r="Q10" i="1"/>
  <c r="AD10" i="1"/>
  <c r="AE10" i="1"/>
  <c r="A11" i="1"/>
  <c r="O38" i="1" s="1"/>
  <c r="E11" i="1"/>
  <c r="Q11" i="1"/>
  <c r="AD11" i="1"/>
  <c r="AE11" i="1"/>
  <c r="A12" i="1"/>
  <c r="S33" i="1" s="1"/>
  <c r="E12" i="1"/>
  <c r="Q12" i="1"/>
  <c r="AD12" i="1"/>
  <c r="AE12" i="1"/>
  <c r="A13" i="1"/>
  <c r="E13" i="1"/>
  <c r="Q13" i="1"/>
  <c r="AD13" i="1"/>
  <c r="AE13" i="1"/>
  <c r="A14" i="1"/>
  <c r="E14" i="1"/>
  <c r="Q14" i="1"/>
  <c r="AD14" i="1"/>
  <c r="AE14" i="1"/>
  <c r="A15" i="1"/>
  <c r="U32" i="1" s="1"/>
  <c r="E15" i="1"/>
  <c r="Q15" i="1"/>
  <c r="AD15" i="1"/>
  <c r="AE15" i="1"/>
  <c r="A16" i="1"/>
  <c r="W33" i="1" s="1"/>
  <c r="E16" i="1"/>
  <c r="Q16" i="1"/>
  <c r="AD16" i="1"/>
  <c r="AE16" i="1"/>
  <c r="A17" i="1"/>
  <c r="Y34" i="1" s="1"/>
  <c r="E17" i="1"/>
  <c r="Q17" i="1"/>
  <c r="AD17" i="1"/>
  <c r="AE17" i="1"/>
  <c r="AF17" i="1" s="1"/>
  <c r="S37" i="1" s="1"/>
  <c r="A18" i="1"/>
  <c r="AA35" i="1" s="1"/>
  <c r="E18" i="1"/>
  <c r="Q18" i="1"/>
  <c r="AD18" i="1"/>
  <c r="AE18" i="1"/>
  <c r="A19" i="1"/>
  <c r="W32" i="1" s="1"/>
  <c r="E19" i="1"/>
  <c r="Q19" i="1"/>
  <c r="AD19" i="1"/>
  <c r="AE19" i="1"/>
  <c r="A20" i="1"/>
  <c r="Y33" i="1" s="1"/>
  <c r="E20" i="1"/>
  <c r="Q20" i="1"/>
  <c r="AD20" i="1"/>
  <c r="AE20" i="1"/>
  <c r="A21" i="1"/>
  <c r="AA34" i="1" s="1"/>
  <c r="E21" i="1"/>
  <c r="Q21" i="1"/>
  <c r="AD21" i="1"/>
  <c r="AE21" i="1"/>
  <c r="A22" i="1"/>
  <c r="U33" i="1" s="1"/>
  <c r="E22" i="1"/>
  <c r="Q22" i="1"/>
  <c r="AD22" i="1"/>
  <c r="AE22" i="1"/>
  <c r="A23" i="1"/>
  <c r="O37" i="1" s="1"/>
  <c r="E23" i="1"/>
  <c r="Q23" i="1"/>
  <c r="AD23" i="1"/>
  <c r="AE23" i="1"/>
  <c r="AF23" i="1"/>
  <c r="Y32" i="1" s="1"/>
  <c r="A24" i="1"/>
  <c r="W34" i="1" s="1"/>
  <c r="E24" i="1"/>
  <c r="Q24" i="1"/>
  <c r="AD24" i="1"/>
  <c r="AE24" i="1"/>
  <c r="A25" i="1"/>
  <c r="Q38" i="1" s="1"/>
  <c r="E25" i="1"/>
  <c r="Q25" i="1"/>
  <c r="AD25" i="1"/>
  <c r="AE25" i="1"/>
  <c r="A26" i="1"/>
  <c r="Y35" i="1" s="1"/>
  <c r="E26" i="1"/>
  <c r="Q26" i="1"/>
  <c r="AD26" i="1"/>
  <c r="AF26" i="1" s="1"/>
  <c r="U37" i="1" s="1"/>
  <c r="AE26" i="1"/>
  <c r="A27" i="1"/>
  <c r="S32" i="1" s="1"/>
  <c r="E27" i="1"/>
  <c r="Q27" i="1"/>
  <c r="AD27" i="1"/>
  <c r="AE27" i="1"/>
  <c r="AF27" i="1" s="1"/>
  <c r="O34" i="1" s="1"/>
  <c r="A28" i="1"/>
  <c r="AA36" i="1" s="1"/>
  <c r="E28" i="1"/>
  <c r="Q28" i="1"/>
  <c r="AD28" i="1"/>
  <c r="AE28" i="1"/>
  <c r="W35" i="1"/>
  <c r="AA37" i="1"/>
  <c r="AF28" i="1" l="1"/>
  <c r="W38" i="1" s="1"/>
  <c r="AF25" i="1"/>
  <c r="AA33" i="1" s="1"/>
  <c r="AF24" i="1"/>
  <c r="S36" i="1" s="1"/>
  <c r="AF22" i="1"/>
  <c r="Q35" i="1" s="1"/>
  <c r="AF21" i="1"/>
  <c r="S38" i="1" s="1"/>
  <c r="AF20" i="1"/>
  <c r="Q37" i="1" s="1"/>
  <c r="AF19" i="1"/>
  <c r="O36" i="1" s="1"/>
  <c r="AC36" i="1" s="1"/>
  <c r="AF18" i="1"/>
  <c r="U38" i="1" s="1"/>
  <c r="AF16" i="1"/>
  <c r="Q36" i="1" s="1"/>
  <c r="AF15" i="1"/>
  <c r="O35" i="1" s="1"/>
  <c r="AF14" i="1"/>
  <c r="Y38" i="1" s="1"/>
  <c r="AF13" i="1"/>
  <c r="U36" i="1" s="1"/>
  <c r="AF12" i="1"/>
  <c r="Q34" i="1" s="1"/>
  <c r="AF11" i="1"/>
  <c r="AA32" i="1" s="1"/>
  <c r="AF10" i="1"/>
  <c r="W37" i="1" s="1"/>
  <c r="AF9" i="1"/>
  <c r="S35" i="1" s="1"/>
  <c r="AF8" i="1"/>
  <c r="O33" i="1"/>
  <c r="AC33" i="1" s="1"/>
  <c r="Q32" i="1"/>
  <c r="AC32" i="1" s="1"/>
  <c r="U34" i="1"/>
  <c r="AC34" i="1" s="1"/>
  <c r="AC37" i="1" l="1"/>
  <c r="AC38" i="1"/>
  <c r="AC35" i="1"/>
</calcChain>
</file>

<file path=xl/sharedStrings.xml><?xml version="1.0" encoding="utf-8"?>
<sst xmlns="http://schemas.openxmlformats.org/spreadsheetml/2006/main" count="81" uniqueCount="29">
  <si>
    <t>P</t>
  </si>
  <si>
    <t>Teams</t>
  </si>
  <si>
    <t>Z-Nr.</t>
  </si>
  <si>
    <t>A</t>
  </si>
  <si>
    <t>B</t>
  </si>
  <si>
    <t>C</t>
  </si>
  <si>
    <t>D</t>
  </si>
  <si>
    <t>E</t>
  </si>
  <si>
    <t>F</t>
  </si>
  <si>
    <t>G</t>
  </si>
  <si>
    <t>Rang</t>
  </si>
  <si>
    <t>Pt.</t>
  </si>
  <si>
    <t>Turnier:</t>
  </si>
  <si>
    <t>Turnierleiter:</t>
  </si>
  <si>
    <t>Datum:</t>
  </si>
  <si>
    <t>Gewichtsklasse:</t>
  </si>
  <si>
    <t>SCHWEIZER TAUZIEHVERBAND</t>
  </si>
  <si>
    <t>7-Turnier</t>
  </si>
  <si>
    <t>Zeit:</t>
  </si>
  <si>
    <t>Mosnang int.</t>
  </si>
  <si>
    <t>M 580 Gruppe 2</t>
  </si>
  <si>
    <t>Martin Roos</t>
  </si>
  <si>
    <t>TZC Simonswald</t>
  </si>
  <si>
    <t>Luthern</t>
  </si>
  <si>
    <t>Stans 1</t>
  </si>
  <si>
    <t>TTV De Berketrekkers</t>
  </si>
  <si>
    <t>Waldkirch</t>
  </si>
  <si>
    <t>TAV Vazzola</t>
  </si>
  <si>
    <t>TTV Eibergen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</si>
</sst>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indexed="8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/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1" borderId="6" xfId="0" applyFont="1" applyFill="1" applyBorder="1" applyAlignment="1">
      <alignment horizontal="center"/>
    </xf>
    <xf numFmtId="0" fontId="0" fillId="1" borderId="7" xfId="0" applyFill="1" applyBorder="1" applyAlignment="1">
      <alignment horizontal="center"/>
    </xf>
    <xf numFmtId="0" fontId="1" fillId="1" borderId="7" xfId="0" applyFont="1" applyFill="1" applyBorder="1" applyAlignment="1">
      <alignment horizontal="center"/>
    </xf>
    <xf numFmtId="0" fontId="1" fillId="1" borderId="8" xfId="0" applyFont="1" applyFill="1" applyBorder="1" applyAlignment="1">
      <alignment horizontal="center"/>
    </xf>
    <xf numFmtId="0" fontId="0" fillId="1" borderId="1" xfId="0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1" fillId="1" borderId="13" xfId="0" applyFont="1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1" fillId="1" borderId="14" xfId="0" applyFont="1" applyFill="1" applyBorder="1" applyAlignment="1">
      <alignment horizontal="center"/>
    </xf>
    <xf numFmtId="0" fontId="1" fillId="1" borderId="15" xfId="0" applyFont="1" applyFill="1" applyBorder="1" applyAlignment="1">
      <alignment horizontal="center"/>
    </xf>
    <xf numFmtId="0" fontId="1" fillId="1" borderId="14" xfId="0" applyFont="1" applyFill="1" applyBorder="1"/>
    <xf numFmtId="0" fontId="1" fillId="1" borderId="2" xfId="0" applyFont="1" applyFill="1" applyBorder="1" applyAlignment="1">
      <alignment horizontal="center"/>
    </xf>
    <xf numFmtId="0" fontId="0" fillId="1" borderId="3" xfId="0" applyFill="1" applyBorder="1" applyAlignment="1">
      <alignment horizontal="center"/>
    </xf>
    <xf numFmtId="0" fontId="1" fillId="1" borderId="3" xfId="0" applyFont="1" applyFill="1" applyBorder="1"/>
    <xf numFmtId="0" fontId="1" fillId="1" borderId="4" xfId="0" applyFont="1" applyFill="1" applyBorder="1" applyAlignment="1">
      <alignment horizontal="center"/>
    </xf>
    <xf numFmtId="0" fontId="0" fillId="1" borderId="17" xfId="0" applyFill="1" applyBorder="1"/>
    <xf numFmtId="0" fontId="0" fillId="1" borderId="26" xfId="0" applyFill="1" applyBorder="1"/>
    <xf numFmtId="0" fontId="0" fillId="1" borderId="16" xfId="0" applyFill="1" applyBorder="1"/>
    <xf numFmtId="0" fontId="0" fillId="0" borderId="17" xfId="0" applyBorder="1"/>
    <xf numFmtId="0" fontId="0" fillId="0" borderId="26" xfId="0" applyBorder="1"/>
    <xf numFmtId="0" fontId="0" fillId="0" borderId="16" xfId="0" applyBorder="1"/>
    <xf numFmtId="0" fontId="0" fillId="1" borderId="22" xfId="0" applyFill="1" applyBorder="1"/>
    <xf numFmtId="0" fontId="0" fillId="1" borderId="23" xfId="0" applyFill="1" applyBorder="1"/>
    <xf numFmtId="0" fontId="0" fillId="1" borderId="24" xfId="0" applyFill="1" applyBorder="1"/>
    <xf numFmtId="0" fontId="0" fillId="0" borderId="9" xfId="0" applyBorder="1"/>
    <xf numFmtId="0" fontId="0" fillId="0" borderId="20" xfId="0" applyBorder="1"/>
    <xf numFmtId="0" fontId="0" fillId="0" borderId="21" xfId="0" applyBorder="1"/>
    <xf numFmtId="0" fontId="0" fillId="0" borderId="18" xfId="0" applyBorder="1"/>
    <xf numFmtId="0" fontId="0" fillId="0" borderId="25" xfId="0" applyBorder="1"/>
    <xf numFmtId="0" fontId="0" fillId="0" borderId="19" xfId="0" applyBorder="1"/>
    <xf numFmtId="0" fontId="0" fillId="1" borderId="22" xfId="0" applyFill="1" applyBorder="1" applyAlignment="1">
      <alignment horizontal="center"/>
    </xf>
    <xf numFmtId="0" fontId="0" fillId="1" borderId="23" xfId="0" applyFill="1" applyBorder="1" applyAlignment="1">
      <alignment horizontal="center"/>
    </xf>
    <xf numFmtId="0" fontId="0" fillId="1" borderId="24" xfId="0" applyFill="1" applyBorder="1" applyAlignment="1">
      <alignment horizontal="center"/>
    </xf>
    <xf numFmtId="0" fontId="0" fillId="1" borderId="9" xfId="0" applyFill="1" applyBorder="1" applyAlignment="1">
      <alignment horizontal="center"/>
    </xf>
    <xf numFmtId="0" fontId="0" fillId="1" borderId="20" xfId="0" applyFill="1" applyBorder="1" applyAlignment="1">
      <alignment horizontal="center"/>
    </xf>
    <xf numFmtId="0" fontId="0" fillId="1" borderId="2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1" borderId="9" xfId="0" applyFill="1" applyBorder="1"/>
    <xf numFmtId="0" fontId="0" fillId="1" borderId="20" xfId="0" applyFill="1" applyBorder="1"/>
    <xf numFmtId="0" fontId="0" fillId="1" borderId="21" xfId="0" applyFill="1" applyBorder="1"/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1" borderId="17" xfId="0" applyFill="1" applyBorder="1" applyAlignment="1">
      <alignment horizontal="center"/>
    </xf>
    <xf numFmtId="0" fontId="0" fillId="1" borderId="26" xfId="0" applyFill="1" applyBorder="1" applyAlignment="1">
      <alignment horizontal="center"/>
    </xf>
    <xf numFmtId="0" fontId="0" fillId="1" borderId="16" xfId="0" applyFill="1" applyBorder="1" applyAlignment="1">
      <alignment horizontal="center"/>
    </xf>
    <xf numFmtId="0" fontId="1" fillId="1" borderId="28" xfId="0" applyFont="1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1" fillId="1" borderId="7" xfId="0" applyFont="1" applyFill="1" applyBorder="1" applyAlignment="1">
      <alignment horizontal="center"/>
    </xf>
    <xf numFmtId="0" fontId="1" fillId="1" borderId="29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1" borderId="13" xfId="0" applyFont="1" applyFill="1" applyBorder="1" applyAlignment="1">
      <alignment horizontal="center"/>
    </xf>
    <xf numFmtId="0" fontId="1" fillId="1" borderId="14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1" borderId="6" xfId="0" applyFont="1" applyFill="1" applyBorder="1" applyAlignment="1">
      <alignment horizontal="center"/>
    </xf>
    <xf numFmtId="0" fontId="1" fillId="1" borderId="8" xfId="0" applyFont="1" applyFill="1" applyBorder="1" applyAlignment="1">
      <alignment horizontal="center"/>
    </xf>
    <xf numFmtId="0" fontId="0" fillId="1" borderId="18" xfId="0" applyFill="1" applyBorder="1" applyAlignment="1">
      <alignment horizontal="center"/>
    </xf>
    <xf numFmtId="0" fontId="0" fillId="1" borderId="19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" fillId="0" borderId="27" xfId="0" applyNumberFormat="1" applyFont="1" applyBorder="1"/>
    <xf numFmtId="0" fontId="0" fillId="0" borderId="27" xfId="0" applyBorder="1"/>
    <xf numFmtId="0" fontId="1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1" borderId="25" xfId="0" applyFill="1" applyBorder="1" applyAlignment="1">
      <alignment horizontal="center"/>
    </xf>
    <xf numFmtId="0" fontId="0" fillId="1" borderId="18" xfId="0" applyFill="1" applyBorder="1"/>
    <xf numFmtId="0" fontId="0" fillId="1" borderId="25" xfId="0" applyFill="1" applyBorder="1"/>
    <xf numFmtId="0" fontId="0" fillId="1" borderId="19" xfId="0" applyFill="1" applyBorder="1"/>
    <xf numFmtId="0" fontId="0" fillId="3" borderId="1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27" xfId="0" applyFont="1" applyBorder="1"/>
    <xf numFmtId="0" fontId="1" fillId="0" borderId="27" xfId="0" applyFont="1" applyBorder="1" applyAlignment="1">
      <alignment horizontal="left" indent="1"/>
    </xf>
    <xf numFmtId="0" fontId="1" fillId="1" borderId="15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" borderId="1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183-1308-40F5-94A5-57B45373C1EE}">
  <dimension ref="A1:AG51"/>
  <sheetViews>
    <sheetView tabSelected="1" zoomScale="120" zoomScaleNormal="120" workbookViewId="0">
      <selection activeCell="C36" sqref="C36:N36"/>
    </sheetView>
  </sheetViews>
  <sheetFormatPr baseColWidth="10" defaultColWidth="3.33203125" defaultRowHeight="13.2" x14ac:dyDescent="0.25"/>
  <cols>
    <col min="1" max="13" width="3.33203125" customWidth="1"/>
    <col min="14" max="14" width="1.6640625" customWidth="1"/>
    <col min="15" max="15" width="1.5546875" customWidth="1"/>
    <col min="16" max="17" width="3.33203125" customWidth="1"/>
    <col min="18" max="19" width="1.6640625" customWidth="1"/>
    <col min="20" max="21" width="3.33203125" customWidth="1"/>
    <col min="22" max="23" width="1.6640625" customWidth="1"/>
    <col min="24" max="25" width="3.33203125" customWidth="1"/>
    <col min="26" max="27" width="1.6640625" customWidth="1"/>
    <col min="28" max="32" width="3.33203125" customWidth="1"/>
    <col min="33" max="33" width="8.44140625" style="21" customWidth="1"/>
  </cols>
  <sheetData>
    <row r="1" spans="1:33" ht="21" x14ac:dyDescent="0.4">
      <c r="G1" s="98" t="s">
        <v>16</v>
      </c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16"/>
    </row>
    <row r="2" spans="1:33" ht="18" customHeight="1" x14ac:dyDescent="0.4">
      <c r="G2" s="18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6"/>
    </row>
    <row r="3" spans="1:33" ht="18" customHeight="1" x14ac:dyDescent="0.25">
      <c r="A3" t="s">
        <v>12</v>
      </c>
      <c r="C3" s="112" t="s">
        <v>19</v>
      </c>
      <c r="D3" s="112"/>
      <c r="E3" s="112"/>
      <c r="F3" s="112"/>
      <c r="G3" s="112"/>
      <c r="H3" s="112"/>
      <c r="I3" s="112"/>
      <c r="K3" t="s">
        <v>14</v>
      </c>
      <c r="M3" s="100">
        <v>45807</v>
      </c>
      <c r="N3" s="101"/>
      <c r="O3" s="101"/>
      <c r="P3" s="101"/>
      <c r="Q3" s="101"/>
      <c r="R3" s="101"/>
      <c r="S3" s="101"/>
      <c r="U3" t="s">
        <v>15</v>
      </c>
      <c r="AA3" s="111" t="s">
        <v>20</v>
      </c>
      <c r="AB3" s="111"/>
      <c r="AC3" s="111"/>
      <c r="AD3" s="111"/>
      <c r="AE3" s="111"/>
      <c r="AF3" s="111"/>
    </row>
    <row r="4" spans="1:33" ht="18" customHeight="1" x14ac:dyDescent="0.25">
      <c r="A4" t="s">
        <v>13</v>
      </c>
      <c r="E4" s="111" t="s">
        <v>21</v>
      </c>
      <c r="F4" s="111"/>
      <c r="G4" s="111"/>
      <c r="H4" s="111"/>
      <c r="I4" s="111"/>
      <c r="J4" s="111"/>
      <c r="K4" s="111"/>
      <c r="L4" s="111"/>
    </row>
    <row r="5" spans="1:33" ht="14.4" customHeight="1" x14ac:dyDescent="0.25">
      <c r="E5" s="4"/>
      <c r="F5" s="4"/>
      <c r="G5" s="4"/>
      <c r="H5" s="4"/>
      <c r="I5" s="4"/>
      <c r="J5" s="4"/>
      <c r="K5" s="4"/>
      <c r="L5" s="4"/>
    </row>
    <row r="6" spans="1:33" ht="14.4" customHeight="1" thickBot="1" x14ac:dyDescent="0.3">
      <c r="AC6" s="20" t="s">
        <v>17</v>
      </c>
    </row>
    <row r="7" spans="1:33" ht="14.4" customHeight="1" thickBot="1" x14ac:dyDescent="0.3">
      <c r="A7" s="5" t="s">
        <v>0</v>
      </c>
      <c r="B7" s="10">
        <v>1</v>
      </c>
      <c r="C7" s="10">
        <v>2</v>
      </c>
      <c r="D7" s="17"/>
      <c r="E7" s="102" t="s">
        <v>1</v>
      </c>
      <c r="F7" s="104"/>
      <c r="G7" s="104"/>
      <c r="H7" s="104"/>
      <c r="I7" s="104"/>
      <c r="J7" s="104"/>
      <c r="K7" s="104"/>
      <c r="L7" s="104"/>
      <c r="M7" s="103"/>
      <c r="N7" s="102" t="s">
        <v>2</v>
      </c>
      <c r="O7" s="104"/>
      <c r="P7" s="103"/>
      <c r="Q7" s="102" t="s">
        <v>1</v>
      </c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3"/>
      <c r="AC7" s="6"/>
      <c r="AD7" s="10">
        <v>1</v>
      </c>
      <c r="AE7" s="10">
        <v>2</v>
      </c>
      <c r="AF7" s="7" t="s">
        <v>0</v>
      </c>
      <c r="AG7" s="21" t="s">
        <v>18</v>
      </c>
    </row>
    <row r="8" spans="1:33" ht="14.4" customHeight="1" x14ac:dyDescent="0.25">
      <c r="A8" s="28">
        <f>IF(B8="","",IF(B8+C8=2,"3",B8+C8))</f>
        <v>0</v>
      </c>
      <c r="B8" s="29">
        <v>0</v>
      </c>
      <c r="C8" s="29">
        <v>0</v>
      </c>
      <c r="D8" s="30" t="s">
        <v>3</v>
      </c>
      <c r="E8" s="106" t="str">
        <f>IF(C32="","",C32)</f>
        <v>TZC Simonswald</v>
      </c>
      <c r="F8" s="107"/>
      <c r="G8" s="107"/>
      <c r="H8" s="107"/>
      <c r="I8" s="107"/>
      <c r="J8" s="107"/>
      <c r="K8" s="107"/>
      <c r="L8" s="107"/>
      <c r="M8" s="108"/>
      <c r="N8" s="96">
        <v>1</v>
      </c>
      <c r="O8" s="105"/>
      <c r="P8" s="97"/>
      <c r="Q8" s="106" t="str">
        <f>IF(C33="","",C33)</f>
        <v>Luthern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8"/>
      <c r="AC8" s="30" t="s">
        <v>4</v>
      </c>
      <c r="AD8" s="29" t="str">
        <f>IF(B8=1,"0",IF(B8="","","1"))</f>
        <v>1</v>
      </c>
      <c r="AE8" s="29" t="str">
        <f>IF(C8=1,"0",IF(C8="","","1"))</f>
        <v>1</v>
      </c>
      <c r="AF8" s="31" t="str">
        <f>IF(AD8="","",IF(AE8="",AD8,IF(AD8+AE8=2,"3",AD8+AE8)))</f>
        <v>3</v>
      </c>
    </row>
    <row r="9" spans="1:33" ht="14.4" customHeight="1" x14ac:dyDescent="0.25">
      <c r="A9" s="13" t="str">
        <f t="shared" ref="A9:A28" si="0">IF(B9="","",IF(B9+C9=2,"3",B9+C9))</f>
        <v>3</v>
      </c>
      <c r="B9" s="1">
        <v>1</v>
      </c>
      <c r="C9" s="1">
        <v>1</v>
      </c>
      <c r="D9" s="2" t="s">
        <v>5</v>
      </c>
      <c r="E9" s="46" t="str">
        <f>IF(C34="","",C34)</f>
        <v>Stans 1</v>
      </c>
      <c r="F9" s="47"/>
      <c r="G9" s="47"/>
      <c r="H9" s="47"/>
      <c r="I9" s="47"/>
      <c r="J9" s="47"/>
      <c r="K9" s="47"/>
      <c r="L9" s="47"/>
      <c r="M9" s="48"/>
      <c r="N9" s="70">
        <v>2</v>
      </c>
      <c r="O9" s="71"/>
      <c r="P9" s="72"/>
      <c r="Q9" s="46" t="str">
        <f>IF(C35="","",C35)</f>
        <v>TTV De Berketrekkers</v>
      </c>
      <c r="R9" s="47"/>
      <c r="S9" s="47"/>
      <c r="T9" s="47"/>
      <c r="U9" s="47"/>
      <c r="V9" s="47"/>
      <c r="W9" s="47"/>
      <c r="X9" s="47"/>
      <c r="Y9" s="47"/>
      <c r="Z9" s="47"/>
      <c r="AA9" s="47"/>
      <c r="AB9" s="48"/>
      <c r="AC9" s="2" t="s">
        <v>6</v>
      </c>
      <c r="AD9" s="14" t="str">
        <f t="shared" ref="AD9:AD28" si="1">IF(B9=1,"0",IF(B9="","","1"))</f>
        <v>0</v>
      </c>
      <c r="AE9" s="14" t="str">
        <f t="shared" ref="AE9:AE28" si="2">IF(C9=1,"0",IF(C9="","","1"))</f>
        <v>0</v>
      </c>
      <c r="AF9" s="15">
        <f t="shared" ref="AF9:AF28" si="3">IF(AD9="","",IF(AE9="",AD9,IF(AD9+AE9=2,"3",AD9+AE9)))</f>
        <v>0</v>
      </c>
    </row>
    <row r="10" spans="1:33" ht="14.4" customHeight="1" x14ac:dyDescent="0.25">
      <c r="A10" s="28" t="str">
        <f t="shared" si="0"/>
        <v>3</v>
      </c>
      <c r="B10" s="32">
        <v>1</v>
      </c>
      <c r="C10" s="32">
        <v>1</v>
      </c>
      <c r="D10" s="33" t="s">
        <v>7</v>
      </c>
      <c r="E10" s="43" t="str">
        <f>IF(C36="","",C36)</f>
        <v>Waldkirch</v>
      </c>
      <c r="F10" s="44"/>
      <c r="G10" s="44"/>
      <c r="H10" s="44"/>
      <c r="I10" s="44"/>
      <c r="J10" s="44"/>
      <c r="K10" s="44"/>
      <c r="L10" s="44"/>
      <c r="M10" s="45"/>
      <c r="N10" s="73">
        <v>3</v>
      </c>
      <c r="O10" s="74"/>
      <c r="P10" s="75"/>
      <c r="Q10" s="43" t="str">
        <f>IF(C37="","",C37)</f>
        <v>TAV Vazzola</v>
      </c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5"/>
      <c r="AC10" s="33" t="s">
        <v>8</v>
      </c>
      <c r="AD10" s="29" t="str">
        <f t="shared" si="1"/>
        <v>0</v>
      </c>
      <c r="AE10" s="29" t="str">
        <f t="shared" si="2"/>
        <v>0</v>
      </c>
      <c r="AF10" s="31">
        <f t="shared" si="3"/>
        <v>0</v>
      </c>
    </row>
    <row r="11" spans="1:33" ht="14.4" customHeight="1" x14ac:dyDescent="0.25">
      <c r="A11" s="13">
        <f t="shared" si="0"/>
        <v>0</v>
      </c>
      <c r="B11" s="1">
        <v>0</v>
      </c>
      <c r="C11" s="1">
        <v>0</v>
      </c>
      <c r="D11" s="2" t="s">
        <v>9</v>
      </c>
      <c r="E11" s="46" t="str">
        <f>IF(C38="","",C38)</f>
        <v>TTV Eibergen</v>
      </c>
      <c r="F11" s="47"/>
      <c r="G11" s="47"/>
      <c r="H11" s="47"/>
      <c r="I11" s="47"/>
      <c r="J11" s="47"/>
      <c r="K11" s="47"/>
      <c r="L11" s="47"/>
      <c r="M11" s="48"/>
      <c r="N11" s="70">
        <v>4</v>
      </c>
      <c r="O11" s="71"/>
      <c r="P11" s="72"/>
      <c r="Q11" s="46" t="str">
        <f>IF(C32="","",C32)</f>
        <v>TZC Simonswald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8"/>
      <c r="AC11" s="2" t="s">
        <v>3</v>
      </c>
      <c r="AD11" s="14" t="str">
        <f t="shared" si="1"/>
        <v>1</v>
      </c>
      <c r="AE11" s="14" t="str">
        <f t="shared" si="2"/>
        <v>1</v>
      </c>
      <c r="AF11" s="15" t="str">
        <f t="shared" si="3"/>
        <v>3</v>
      </c>
    </row>
    <row r="12" spans="1:33" ht="14.4" customHeight="1" x14ac:dyDescent="0.25">
      <c r="A12" s="28">
        <f t="shared" si="0"/>
        <v>0</v>
      </c>
      <c r="B12" s="32">
        <v>0</v>
      </c>
      <c r="C12" s="32">
        <v>0</v>
      </c>
      <c r="D12" s="33" t="s">
        <v>4</v>
      </c>
      <c r="E12" s="43" t="str">
        <f>IF(C33="","",C33)</f>
        <v>Luthern</v>
      </c>
      <c r="F12" s="44"/>
      <c r="G12" s="44"/>
      <c r="H12" s="44"/>
      <c r="I12" s="44"/>
      <c r="J12" s="44"/>
      <c r="K12" s="44"/>
      <c r="L12" s="44"/>
      <c r="M12" s="45"/>
      <c r="N12" s="73">
        <v>5</v>
      </c>
      <c r="O12" s="74"/>
      <c r="P12" s="75"/>
      <c r="Q12" s="43" t="str">
        <f>IF(C34="","",C34)</f>
        <v>Stans 1</v>
      </c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5"/>
      <c r="AC12" s="33" t="s">
        <v>5</v>
      </c>
      <c r="AD12" s="29" t="str">
        <f t="shared" si="1"/>
        <v>1</v>
      </c>
      <c r="AE12" s="29" t="str">
        <f t="shared" si="2"/>
        <v>1</v>
      </c>
      <c r="AF12" s="31" t="str">
        <f t="shared" si="3"/>
        <v>3</v>
      </c>
    </row>
    <row r="13" spans="1:33" ht="14.4" customHeight="1" x14ac:dyDescent="0.25">
      <c r="A13" s="13">
        <f t="shared" si="0"/>
        <v>1</v>
      </c>
      <c r="B13" s="1">
        <v>1</v>
      </c>
      <c r="C13" s="1">
        <v>0</v>
      </c>
      <c r="D13" s="2" t="s">
        <v>6</v>
      </c>
      <c r="E13" s="46" t="str">
        <f>IF(C35="","",C35)</f>
        <v>TTV De Berketrekkers</v>
      </c>
      <c r="F13" s="47"/>
      <c r="G13" s="47"/>
      <c r="H13" s="47"/>
      <c r="I13" s="47"/>
      <c r="J13" s="47"/>
      <c r="K13" s="47"/>
      <c r="L13" s="47"/>
      <c r="M13" s="48"/>
      <c r="N13" s="70">
        <v>6</v>
      </c>
      <c r="O13" s="71"/>
      <c r="P13" s="72"/>
      <c r="Q13" s="46" t="str">
        <f>IF(C36="","",C36)</f>
        <v>Waldkirch</v>
      </c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8"/>
      <c r="AC13" s="2" t="s">
        <v>7</v>
      </c>
      <c r="AD13" s="14" t="str">
        <f t="shared" si="1"/>
        <v>0</v>
      </c>
      <c r="AE13" s="14" t="str">
        <f t="shared" si="2"/>
        <v>1</v>
      </c>
      <c r="AF13" s="15">
        <f t="shared" si="3"/>
        <v>1</v>
      </c>
    </row>
    <row r="14" spans="1:33" ht="14.4" customHeight="1" x14ac:dyDescent="0.25">
      <c r="A14" s="28">
        <f t="shared" si="0"/>
        <v>0</v>
      </c>
      <c r="B14" s="32">
        <v>0</v>
      </c>
      <c r="C14" s="32">
        <v>0</v>
      </c>
      <c r="D14" s="33" t="s">
        <v>8</v>
      </c>
      <c r="E14" s="43" t="str">
        <f>IF(C37="","",C37)</f>
        <v>TAV Vazzola</v>
      </c>
      <c r="F14" s="44"/>
      <c r="G14" s="44"/>
      <c r="H14" s="44"/>
      <c r="I14" s="44"/>
      <c r="J14" s="44"/>
      <c r="K14" s="44"/>
      <c r="L14" s="44"/>
      <c r="M14" s="45"/>
      <c r="N14" s="73">
        <v>7</v>
      </c>
      <c r="O14" s="74"/>
      <c r="P14" s="75"/>
      <c r="Q14" s="43" t="str">
        <f>IF(C38="","",C38)</f>
        <v>TTV Eibergen</v>
      </c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5"/>
      <c r="AC14" s="33" t="s">
        <v>9</v>
      </c>
      <c r="AD14" s="29" t="str">
        <f t="shared" si="1"/>
        <v>1</v>
      </c>
      <c r="AE14" s="29" t="str">
        <f t="shared" si="2"/>
        <v>1</v>
      </c>
      <c r="AF14" s="31" t="str">
        <f t="shared" si="3"/>
        <v>3</v>
      </c>
    </row>
    <row r="15" spans="1:33" ht="14.4" customHeight="1" x14ac:dyDescent="0.25">
      <c r="A15" s="13">
        <f t="shared" si="0"/>
        <v>0</v>
      </c>
      <c r="B15" s="1">
        <v>0</v>
      </c>
      <c r="C15" s="1">
        <v>0</v>
      </c>
      <c r="D15" s="2" t="s">
        <v>3</v>
      </c>
      <c r="E15" s="46" t="str">
        <f>IF(C32="","",C32)</f>
        <v>TZC Simonswald</v>
      </c>
      <c r="F15" s="47"/>
      <c r="G15" s="47"/>
      <c r="H15" s="47"/>
      <c r="I15" s="47"/>
      <c r="J15" s="47"/>
      <c r="K15" s="47"/>
      <c r="L15" s="47"/>
      <c r="M15" s="48"/>
      <c r="N15" s="70">
        <v>8</v>
      </c>
      <c r="O15" s="71"/>
      <c r="P15" s="72"/>
      <c r="Q15" s="46" t="str">
        <f>IF(C35="","",C35)</f>
        <v>TTV De Berketrekkers</v>
      </c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8"/>
      <c r="AC15" s="2" t="s">
        <v>6</v>
      </c>
      <c r="AD15" s="14" t="str">
        <f t="shared" si="1"/>
        <v>1</v>
      </c>
      <c r="AE15" s="14" t="str">
        <f t="shared" si="2"/>
        <v>1</v>
      </c>
      <c r="AF15" s="15" t="str">
        <f t="shared" si="3"/>
        <v>3</v>
      </c>
    </row>
    <row r="16" spans="1:33" ht="14.4" customHeight="1" x14ac:dyDescent="0.25">
      <c r="A16" s="28" t="str">
        <f t="shared" si="0"/>
        <v>3</v>
      </c>
      <c r="B16" s="32">
        <v>1</v>
      </c>
      <c r="C16" s="32">
        <v>1</v>
      </c>
      <c r="D16" s="33" t="s">
        <v>4</v>
      </c>
      <c r="E16" s="43" t="str">
        <f>IF(C33="","",C33)</f>
        <v>Luthern</v>
      </c>
      <c r="F16" s="44"/>
      <c r="G16" s="44"/>
      <c r="H16" s="44"/>
      <c r="I16" s="44"/>
      <c r="J16" s="44"/>
      <c r="K16" s="44"/>
      <c r="L16" s="44"/>
      <c r="M16" s="45"/>
      <c r="N16" s="73">
        <v>9</v>
      </c>
      <c r="O16" s="74"/>
      <c r="P16" s="75"/>
      <c r="Q16" s="43" t="str">
        <f>IF(C36="","",C36)</f>
        <v>Waldkirch</v>
      </c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5"/>
      <c r="AC16" s="33" t="s">
        <v>7</v>
      </c>
      <c r="AD16" s="29" t="str">
        <f t="shared" si="1"/>
        <v>0</v>
      </c>
      <c r="AE16" s="29" t="str">
        <f t="shared" si="2"/>
        <v>0</v>
      </c>
      <c r="AF16" s="31">
        <f t="shared" si="3"/>
        <v>0</v>
      </c>
    </row>
    <row r="17" spans="1:32" ht="14.4" customHeight="1" x14ac:dyDescent="0.25">
      <c r="A17" s="13" t="str">
        <f t="shared" si="0"/>
        <v>3</v>
      </c>
      <c r="B17" s="1">
        <v>1</v>
      </c>
      <c r="C17" s="1">
        <v>1</v>
      </c>
      <c r="D17" s="2" t="s">
        <v>5</v>
      </c>
      <c r="E17" s="46" t="str">
        <f>IF(C34="","",C34)</f>
        <v>Stans 1</v>
      </c>
      <c r="F17" s="47"/>
      <c r="G17" s="47"/>
      <c r="H17" s="47"/>
      <c r="I17" s="47"/>
      <c r="J17" s="47"/>
      <c r="K17" s="47"/>
      <c r="L17" s="47"/>
      <c r="M17" s="48"/>
      <c r="N17" s="70">
        <v>10</v>
      </c>
      <c r="O17" s="71"/>
      <c r="P17" s="72"/>
      <c r="Q17" s="46" t="str">
        <f>IF(C37="","",C37)</f>
        <v>TAV Vazzola</v>
      </c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8"/>
      <c r="AC17" s="2" t="s">
        <v>8</v>
      </c>
      <c r="AD17" s="14" t="str">
        <f t="shared" si="1"/>
        <v>0</v>
      </c>
      <c r="AE17" s="14" t="str">
        <f t="shared" si="2"/>
        <v>0</v>
      </c>
      <c r="AF17" s="15">
        <f t="shared" si="3"/>
        <v>0</v>
      </c>
    </row>
    <row r="18" spans="1:32" ht="14.4" customHeight="1" x14ac:dyDescent="0.25">
      <c r="A18" s="28" t="str">
        <f t="shared" si="0"/>
        <v>3</v>
      </c>
      <c r="B18" s="32">
        <v>1</v>
      </c>
      <c r="C18" s="32">
        <v>1</v>
      </c>
      <c r="D18" s="33" t="s">
        <v>6</v>
      </c>
      <c r="E18" s="43" t="str">
        <f>IF(C35="","",C35)</f>
        <v>TTV De Berketrekkers</v>
      </c>
      <c r="F18" s="44"/>
      <c r="G18" s="44"/>
      <c r="H18" s="44"/>
      <c r="I18" s="44"/>
      <c r="J18" s="44"/>
      <c r="K18" s="44"/>
      <c r="L18" s="44"/>
      <c r="M18" s="45"/>
      <c r="N18" s="73">
        <v>11</v>
      </c>
      <c r="O18" s="74"/>
      <c r="P18" s="75"/>
      <c r="Q18" s="43" t="str">
        <f>IF(C38="","",C38)</f>
        <v>TTV Eibergen</v>
      </c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33" t="s">
        <v>9</v>
      </c>
      <c r="AD18" s="29" t="str">
        <f t="shared" si="1"/>
        <v>0</v>
      </c>
      <c r="AE18" s="29" t="str">
        <f t="shared" si="2"/>
        <v>0</v>
      </c>
      <c r="AF18" s="31">
        <f t="shared" si="3"/>
        <v>0</v>
      </c>
    </row>
    <row r="19" spans="1:32" ht="14.4" customHeight="1" x14ac:dyDescent="0.25">
      <c r="A19" s="13">
        <f t="shared" si="0"/>
        <v>1</v>
      </c>
      <c r="B19" s="1">
        <v>1</v>
      </c>
      <c r="C19" s="1">
        <v>0</v>
      </c>
      <c r="D19" s="2" t="s">
        <v>3</v>
      </c>
      <c r="E19" s="46" t="str">
        <f>IF(C32="","",C32)</f>
        <v>TZC Simonswald</v>
      </c>
      <c r="F19" s="47"/>
      <c r="G19" s="47"/>
      <c r="H19" s="47"/>
      <c r="I19" s="47"/>
      <c r="J19" s="47"/>
      <c r="K19" s="47"/>
      <c r="L19" s="47"/>
      <c r="M19" s="48"/>
      <c r="N19" s="70">
        <v>12</v>
      </c>
      <c r="O19" s="71"/>
      <c r="P19" s="72"/>
      <c r="Q19" s="46" t="str">
        <f>IF(C36="","",C36)</f>
        <v>Waldkirch</v>
      </c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8"/>
      <c r="AC19" s="2" t="s">
        <v>7</v>
      </c>
      <c r="AD19" s="14" t="str">
        <f t="shared" si="1"/>
        <v>0</v>
      </c>
      <c r="AE19" s="14" t="str">
        <f t="shared" si="2"/>
        <v>1</v>
      </c>
      <c r="AF19" s="15">
        <f t="shared" si="3"/>
        <v>1</v>
      </c>
    </row>
    <row r="20" spans="1:32" ht="14.4" customHeight="1" x14ac:dyDescent="0.25">
      <c r="A20" s="28" t="str">
        <f t="shared" si="0"/>
        <v>3</v>
      </c>
      <c r="B20" s="32">
        <v>1</v>
      </c>
      <c r="C20" s="32">
        <v>1</v>
      </c>
      <c r="D20" s="33" t="s">
        <v>4</v>
      </c>
      <c r="E20" s="43" t="str">
        <f>IF(C33="","",C33)</f>
        <v>Luthern</v>
      </c>
      <c r="F20" s="44"/>
      <c r="G20" s="44"/>
      <c r="H20" s="44"/>
      <c r="I20" s="44"/>
      <c r="J20" s="44"/>
      <c r="K20" s="44"/>
      <c r="L20" s="44"/>
      <c r="M20" s="45"/>
      <c r="N20" s="73">
        <v>13</v>
      </c>
      <c r="O20" s="74"/>
      <c r="P20" s="75"/>
      <c r="Q20" s="43" t="str">
        <f>IF(C37="","",C37)</f>
        <v>TAV Vazzola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5"/>
      <c r="AC20" s="33" t="s">
        <v>8</v>
      </c>
      <c r="AD20" s="29" t="str">
        <f t="shared" si="1"/>
        <v>0</v>
      </c>
      <c r="AE20" s="29" t="str">
        <f t="shared" si="2"/>
        <v>0</v>
      </c>
      <c r="AF20" s="31">
        <f t="shared" si="3"/>
        <v>0</v>
      </c>
    </row>
    <row r="21" spans="1:32" ht="14.4" customHeight="1" x14ac:dyDescent="0.25">
      <c r="A21" s="13" t="str">
        <f t="shared" si="0"/>
        <v>3</v>
      </c>
      <c r="B21" s="1">
        <v>1</v>
      </c>
      <c r="C21" s="1">
        <v>1</v>
      </c>
      <c r="D21" s="2" t="s">
        <v>5</v>
      </c>
      <c r="E21" s="46" t="str">
        <f>IF(C34="","",C34)</f>
        <v>Stans 1</v>
      </c>
      <c r="F21" s="47"/>
      <c r="G21" s="47"/>
      <c r="H21" s="47"/>
      <c r="I21" s="47"/>
      <c r="J21" s="47"/>
      <c r="K21" s="47"/>
      <c r="L21" s="47"/>
      <c r="M21" s="48"/>
      <c r="N21" s="70">
        <v>14</v>
      </c>
      <c r="O21" s="71"/>
      <c r="P21" s="72"/>
      <c r="Q21" s="46" t="str">
        <f>IF(C38="","",C38)</f>
        <v>TTV Eibergen</v>
      </c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8"/>
      <c r="AC21" s="2" t="s">
        <v>9</v>
      </c>
      <c r="AD21" s="14" t="str">
        <f t="shared" si="1"/>
        <v>0</v>
      </c>
      <c r="AE21" s="14" t="str">
        <f t="shared" si="2"/>
        <v>0</v>
      </c>
      <c r="AF21" s="15">
        <f t="shared" si="3"/>
        <v>0</v>
      </c>
    </row>
    <row r="22" spans="1:32" ht="14.4" customHeight="1" x14ac:dyDescent="0.25">
      <c r="A22" s="28" t="str">
        <f t="shared" si="0"/>
        <v>3</v>
      </c>
      <c r="B22" s="32">
        <v>1</v>
      </c>
      <c r="C22" s="32">
        <v>1</v>
      </c>
      <c r="D22" s="33" t="s">
        <v>4</v>
      </c>
      <c r="E22" s="43" t="str">
        <f>IF(C33="","",C33)</f>
        <v>Luthern</v>
      </c>
      <c r="F22" s="44"/>
      <c r="G22" s="44"/>
      <c r="H22" s="44"/>
      <c r="I22" s="44"/>
      <c r="J22" s="44"/>
      <c r="K22" s="44"/>
      <c r="L22" s="44"/>
      <c r="M22" s="45"/>
      <c r="N22" s="73">
        <v>15</v>
      </c>
      <c r="O22" s="74"/>
      <c r="P22" s="75"/>
      <c r="Q22" s="43" t="str">
        <f>IF(C35="","",C35)</f>
        <v>TTV De Berketrekkers</v>
      </c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5"/>
      <c r="AC22" s="33" t="s">
        <v>6</v>
      </c>
      <c r="AD22" s="29" t="str">
        <f t="shared" si="1"/>
        <v>0</v>
      </c>
      <c r="AE22" s="29" t="str">
        <f t="shared" si="2"/>
        <v>0</v>
      </c>
      <c r="AF22" s="31">
        <f t="shared" si="3"/>
        <v>0</v>
      </c>
    </row>
    <row r="23" spans="1:32" ht="14.4" customHeight="1" x14ac:dyDescent="0.25">
      <c r="A23" s="13">
        <f t="shared" si="0"/>
        <v>0</v>
      </c>
      <c r="B23" s="1">
        <v>0</v>
      </c>
      <c r="C23" s="1">
        <v>0</v>
      </c>
      <c r="D23" s="2" t="s">
        <v>8</v>
      </c>
      <c r="E23" s="46" t="str">
        <f>IF(C37="","",C37)</f>
        <v>TAV Vazzola</v>
      </c>
      <c r="F23" s="47"/>
      <c r="G23" s="47"/>
      <c r="H23" s="47"/>
      <c r="I23" s="47"/>
      <c r="J23" s="47"/>
      <c r="K23" s="47"/>
      <c r="L23" s="47"/>
      <c r="M23" s="48"/>
      <c r="N23" s="70">
        <v>16</v>
      </c>
      <c r="O23" s="71"/>
      <c r="P23" s="72"/>
      <c r="Q23" s="46" t="str">
        <f>IF(C32="","",C32)</f>
        <v>TZC Simonswald</v>
      </c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8"/>
      <c r="AC23" s="2" t="s">
        <v>3</v>
      </c>
      <c r="AD23" s="14" t="str">
        <f t="shared" si="1"/>
        <v>1</v>
      </c>
      <c r="AE23" s="14" t="str">
        <f t="shared" si="2"/>
        <v>1</v>
      </c>
      <c r="AF23" s="15" t="str">
        <f t="shared" si="3"/>
        <v>3</v>
      </c>
    </row>
    <row r="24" spans="1:32" ht="14.4" customHeight="1" x14ac:dyDescent="0.25">
      <c r="A24" s="28" t="str">
        <f t="shared" si="0"/>
        <v>3</v>
      </c>
      <c r="B24" s="32">
        <v>1</v>
      </c>
      <c r="C24" s="32">
        <v>1</v>
      </c>
      <c r="D24" s="33" t="s">
        <v>5</v>
      </c>
      <c r="E24" s="43" t="str">
        <f>IF(C34="","",C34)</f>
        <v>Stans 1</v>
      </c>
      <c r="F24" s="44"/>
      <c r="G24" s="44"/>
      <c r="H24" s="44"/>
      <c r="I24" s="44"/>
      <c r="J24" s="44"/>
      <c r="K24" s="44"/>
      <c r="L24" s="44"/>
      <c r="M24" s="45"/>
      <c r="N24" s="73">
        <v>17</v>
      </c>
      <c r="O24" s="74"/>
      <c r="P24" s="75"/>
      <c r="Q24" s="43" t="str">
        <f>IF(C36="","",C36)</f>
        <v>Waldkirch</v>
      </c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5"/>
      <c r="AC24" s="33" t="s">
        <v>7</v>
      </c>
      <c r="AD24" s="29" t="str">
        <f t="shared" si="1"/>
        <v>0</v>
      </c>
      <c r="AE24" s="29" t="str">
        <f t="shared" si="2"/>
        <v>0</v>
      </c>
      <c r="AF24" s="31">
        <f t="shared" si="3"/>
        <v>0</v>
      </c>
    </row>
    <row r="25" spans="1:32" ht="14.4" customHeight="1" x14ac:dyDescent="0.25">
      <c r="A25" s="13">
        <f t="shared" si="0"/>
        <v>0</v>
      </c>
      <c r="B25" s="1">
        <v>0</v>
      </c>
      <c r="C25" s="1">
        <v>0</v>
      </c>
      <c r="D25" s="2" t="s">
        <v>9</v>
      </c>
      <c r="E25" s="46" t="str">
        <f>IF(C38="","",C38)</f>
        <v>TTV Eibergen</v>
      </c>
      <c r="F25" s="47"/>
      <c r="G25" s="47"/>
      <c r="H25" s="47"/>
      <c r="I25" s="47"/>
      <c r="J25" s="47"/>
      <c r="K25" s="47"/>
      <c r="L25" s="47"/>
      <c r="M25" s="48"/>
      <c r="N25" s="70">
        <v>18</v>
      </c>
      <c r="O25" s="71"/>
      <c r="P25" s="72"/>
      <c r="Q25" s="46" t="str">
        <f>IF(C33="","",C33)</f>
        <v>Luthern</v>
      </c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8"/>
      <c r="AC25" s="2" t="s">
        <v>4</v>
      </c>
      <c r="AD25" s="14" t="str">
        <f t="shared" si="1"/>
        <v>1</v>
      </c>
      <c r="AE25" s="14" t="str">
        <f t="shared" si="2"/>
        <v>1</v>
      </c>
      <c r="AF25" s="15" t="str">
        <f t="shared" si="3"/>
        <v>3</v>
      </c>
    </row>
    <row r="26" spans="1:32" ht="14.4" customHeight="1" x14ac:dyDescent="0.25">
      <c r="A26" s="28" t="str">
        <f t="shared" si="0"/>
        <v>3</v>
      </c>
      <c r="B26" s="32">
        <v>1</v>
      </c>
      <c r="C26" s="32">
        <v>1</v>
      </c>
      <c r="D26" s="33" t="s">
        <v>6</v>
      </c>
      <c r="E26" s="43" t="str">
        <f>IF(C35="","",C35)</f>
        <v>TTV De Berketrekkers</v>
      </c>
      <c r="F26" s="44"/>
      <c r="G26" s="44"/>
      <c r="H26" s="44"/>
      <c r="I26" s="44"/>
      <c r="J26" s="44"/>
      <c r="K26" s="44"/>
      <c r="L26" s="44"/>
      <c r="M26" s="45"/>
      <c r="N26" s="73">
        <v>19</v>
      </c>
      <c r="O26" s="74"/>
      <c r="P26" s="75"/>
      <c r="Q26" s="43" t="str">
        <f>IF(C37="","",C37)</f>
        <v>TAV Vazzola</v>
      </c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5"/>
      <c r="AC26" s="33" t="s">
        <v>8</v>
      </c>
      <c r="AD26" s="29" t="str">
        <f t="shared" si="1"/>
        <v>0</v>
      </c>
      <c r="AE26" s="29" t="str">
        <f t="shared" si="2"/>
        <v>0</v>
      </c>
      <c r="AF26" s="31">
        <f t="shared" si="3"/>
        <v>0</v>
      </c>
    </row>
    <row r="27" spans="1:32" ht="14.4" customHeight="1" x14ac:dyDescent="0.25">
      <c r="A27" s="13">
        <f t="shared" si="0"/>
        <v>0</v>
      </c>
      <c r="B27" s="1">
        <v>0</v>
      </c>
      <c r="C27" s="1">
        <v>0</v>
      </c>
      <c r="D27" s="2" t="s">
        <v>3</v>
      </c>
      <c r="E27" s="46" t="str">
        <f>IF(C32="","",C32)</f>
        <v>TZC Simonswald</v>
      </c>
      <c r="F27" s="47"/>
      <c r="G27" s="47"/>
      <c r="H27" s="47"/>
      <c r="I27" s="47"/>
      <c r="J27" s="47"/>
      <c r="K27" s="47"/>
      <c r="L27" s="47"/>
      <c r="M27" s="48"/>
      <c r="N27" s="70">
        <v>20</v>
      </c>
      <c r="O27" s="71"/>
      <c r="P27" s="72"/>
      <c r="Q27" s="46" t="str">
        <f>IF(C34="","",C34)</f>
        <v>Stans 1</v>
      </c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8"/>
      <c r="AC27" s="2" t="s">
        <v>5</v>
      </c>
      <c r="AD27" s="14" t="str">
        <f t="shared" si="1"/>
        <v>1</v>
      </c>
      <c r="AE27" s="14" t="str">
        <f t="shared" si="2"/>
        <v>1</v>
      </c>
      <c r="AF27" s="15" t="str">
        <f t="shared" si="3"/>
        <v>3</v>
      </c>
    </row>
    <row r="28" spans="1:32" ht="14.4" customHeight="1" thickBot="1" x14ac:dyDescent="0.3">
      <c r="A28" s="34" t="str">
        <f t="shared" si="0"/>
        <v>3</v>
      </c>
      <c r="B28" s="35">
        <v>1</v>
      </c>
      <c r="C28" s="35">
        <v>1</v>
      </c>
      <c r="D28" s="36" t="s">
        <v>7</v>
      </c>
      <c r="E28" s="49" t="str">
        <f>IF(C36="","",C36)</f>
        <v>Waldkirch</v>
      </c>
      <c r="F28" s="50"/>
      <c r="G28" s="50"/>
      <c r="H28" s="50"/>
      <c r="I28" s="50"/>
      <c r="J28" s="50"/>
      <c r="K28" s="50"/>
      <c r="L28" s="50"/>
      <c r="M28" s="51"/>
      <c r="N28" s="58">
        <v>21</v>
      </c>
      <c r="O28" s="59"/>
      <c r="P28" s="60"/>
      <c r="Q28" s="49" t="str">
        <f>IF(C38="","",C38)</f>
        <v>TTV Eibergen</v>
      </c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1"/>
      <c r="AC28" s="36" t="s">
        <v>9</v>
      </c>
      <c r="AD28" s="35" t="str">
        <f t="shared" si="1"/>
        <v>0</v>
      </c>
      <c r="AE28" s="35" t="str">
        <f t="shared" si="2"/>
        <v>0</v>
      </c>
      <c r="AF28" s="37">
        <f t="shared" si="3"/>
        <v>0</v>
      </c>
    </row>
    <row r="29" spans="1:32" ht="14.4" customHeight="1" x14ac:dyDescent="0.25">
      <c r="A29" s="16"/>
      <c r="B29" s="19"/>
      <c r="C29" s="19"/>
      <c r="D29" s="16"/>
      <c r="N29" s="19"/>
      <c r="O29" s="19"/>
      <c r="P29" s="19"/>
      <c r="AC29" s="16"/>
      <c r="AD29" s="19"/>
      <c r="AE29" s="19"/>
      <c r="AF29" s="16"/>
    </row>
    <row r="30" spans="1:32" ht="14.4" customHeight="1" thickBot="1" x14ac:dyDescent="0.3"/>
    <row r="31" spans="1:32" ht="14.4" customHeight="1" thickBot="1" x14ac:dyDescent="0.3">
      <c r="A31" s="93"/>
      <c r="B31" s="91"/>
      <c r="C31" s="102" t="s">
        <v>1</v>
      </c>
      <c r="D31" s="65"/>
      <c r="E31" s="65"/>
      <c r="F31" s="65"/>
      <c r="G31" s="65"/>
      <c r="H31" s="65"/>
      <c r="I31" s="65"/>
      <c r="J31" s="65"/>
      <c r="K31" s="65"/>
      <c r="L31" s="65"/>
      <c r="M31" s="53"/>
      <c r="N31" s="54"/>
      <c r="O31" s="91" t="s">
        <v>3</v>
      </c>
      <c r="P31" s="91"/>
      <c r="Q31" s="102" t="s">
        <v>4</v>
      </c>
      <c r="R31" s="103"/>
      <c r="S31" s="102" t="s">
        <v>5</v>
      </c>
      <c r="T31" s="66"/>
      <c r="U31" s="102" t="s">
        <v>6</v>
      </c>
      <c r="V31" s="103"/>
      <c r="W31" s="102" t="s">
        <v>7</v>
      </c>
      <c r="X31" s="66"/>
      <c r="Y31" s="102" t="s">
        <v>8</v>
      </c>
      <c r="Z31" s="103"/>
      <c r="AA31" s="102" t="s">
        <v>9</v>
      </c>
      <c r="AB31" s="66"/>
      <c r="AC31" s="91" t="s">
        <v>11</v>
      </c>
      <c r="AD31" s="91"/>
      <c r="AE31" s="91" t="s">
        <v>10</v>
      </c>
      <c r="AF31" s="92"/>
    </row>
    <row r="32" spans="1:32" ht="14.4" customHeight="1" x14ac:dyDescent="0.25">
      <c r="A32" s="94" t="s">
        <v>3</v>
      </c>
      <c r="B32" s="78"/>
      <c r="C32" s="106" t="s">
        <v>22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8"/>
      <c r="O32" s="117"/>
      <c r="P32" s="117"/>
      <c r="Q32" s="96">
        <f>A8</f>
        <v>0</v>
      </c>
      <c r="R32" s="97"/>
      <c r="S32" s="96">
        <f>A27</f>
        <v>0</v>
      </c>
      <c r="T32" s="97"/>
      <c r="U32" s="96">
        <f>A15</f>
        <v>0</v>
      </c>
      <c r="V32" s="97"/>
      <c r="W32" s="96">
        <f>A19</f>
        <v>1</v>
      </c>
      <c r="X32" s="97"/>
      <c r="Y32" s="96" t="str">
        <f>AF23</f>
        <v>3</v>
      </c>
      <c r="Z32" s="97"/>
      <c r="AA32" s="96" t="str">
        <f>AF11</f>
        <v>3</v>
      </c>
      <c r="AB32" s="97"/>
      <c r="AC32" s="78">
        <f>IF(A8="","",(IF(O32&lt;&gt;"",O32,0))+(IF(Q32&lt;&gt;"",Q32,0))+(IF(S32&lt;&gt;"",S32,0))+(IF(U32&lt;&gt;"",U32,0))+(IF(W32&lt;&gt;"",W32,0))+(IF(Y32&lt;&gt;"",Y32,0))+(IF(AA32&lt;&gt;"",AA32,0)))</f>
        <v>7</v>
      </c>
      <c r="AD32" s="78"/>
      <c r="AE32" s="78">
        <v>5</v>
      </c>
      <c r="AF32" s="95"/>
    </row>
    <row r="33" spans="1:32" ht="14.4" customHeight="1" x14ac:dyDescent="0.25">
      <c r="A33" s="85" t="s">
        <v>4</v>
      </c>
      <c r="B33" s="83"/>
      <c r="C33" s="46" t="s">
        <v>23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8"/>
      <c r="O33" s="118" t="str">
        <f>AF8</f>
        <v>3</v>
      </c>
      <c r="P33" s="118"/>
      <c r="Q33" s="80"/>
      <c r="R33" s="81"/>
      <c r="S33" s="70">
        <f>A12</f>
        <v>0</v>
      </c>
      <c r="T33" s="72"/>
      <c r="U33" s="70" t="str">
        <f>A22</f>
        <v>3</v>
      </c>
      <c r="V33" s="72"/>
      <c r="W33" s="70" t="str">
        <f>A16</f>
        <v>3</v>
      </c>
      <c r="X33" s="72"/>
      <c r="Y33" s="70" t="str">
        <f>A20</f>
        <v>3</v>
      </c>
      <c r="Z33" s="72"/>
      <c r="AA33" s="70" t="str">
        <f>AF25</f>
        <v>3</v>
      </c>
      <c r="AB33" s="72"/>
      <c r="AC33" s="82">
        <f>IF(AF8="","",(IF(O33&lt;&gt;"",O33,0))+(IF(Q33&lt;&gt;"",Q33,0))+(IF(S33&lt;&gt;"",S33,0))+(IF(U33&lt;&gt;"",U33,0))+(IF(W33&lt;&gt;"",W33,0))+(IF(Y33&lt;&gt;"",Y33,0))+(IF(AA33&lt;&gt;"",AA33,0)))</f>
        <v>15</v>
      </c>
      <c r="AD33" s="82"/>
      <c r="AE33" s="83">
        <v>2</v>
      </c>
      <c r="AF33" s="84"/>
    </row>
    <row r="34" spans="1:32" ht="14.4" customHeight="1" x14ac:dyDescent="0.25">
      <c r="A34" s="76" t="s">
        <v>5</v>
      </c>
      <c r="B34" s="77"/>
      <c r="C34" s="43" t="s">
        <v>24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  <c r="O34" s="119" t="str">
        <f>AF27</f>
        <v>3</v>
      </c>
      <c r="P34" s="119"/>
      <c r="Q34" s="73" t="str">
        <f>AF12</f>
        <v>3</v>
      </c>
      <c r="R34" s="75"/>
      <c r="S34" s="109"/>
      <c r="T34" s="110"/>
      <c r="U34" s="73" t="str">
        <f>A9</f>
        <v>3</v>
      </c>
      <c r="V34" s="75"/>
      <c r="W34" s="73" t="str">
        <f>A24</f>
        <v>3</v>
      </c>
      <c r="X34" s="75"/>
      <c r="Y34" s="73" t="str">
        <f>A17</f>
        <v>3</v>
      </c>
      <c r="Z34" s="75"/>
      <c r="AA34" s="73" t="str">
        <f>A21</f>
        <v>3</v>
      </c>
      <c r="AB34" s="75"/>
      <c r="AC34" s="78">
        <f>IF(A9="","",(IF(O34&lt;&gt;"",O34,0))+(IF(Q34&lt;&gt;"",Q34,0))+(IF(S34&lt;&gt;"",S34,0))+(IF(U34&lt;&gt;"",U34,0))+(IF(W34&lt;&gt;"",W34,0))+(IF(Y34&lt;&gt;"",Y34,0))+(IF(AA34&lt;&gt;"",AA34,0)))</f>
        <v>18</v>
      </c>
      <c r="AD34" s="78"/>
      <c r="AE34" s="77">
        <v>1</v>
      </c>
      <c r="AF34" s="79"/>
    </row>
    <row r="35" spans="1:32" ht="14.4" customHeight="1" x14ac:dyDescent="0.25">
      <c r="A35" s="85" t="s">
        <v>6</v>
      </c>
      <c r="B35" s="83"/>
      <c r="C35" s="46" t="s">
        <v>25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8"/>
      <c r="O35" s="118" t="str">
        <f>AF15</f>
        <v>3</v>
      </c>
      <c r="P35" s="118"/>
      <c r="Q35" s="70">
        <f>AF22</f>
        <v>0</v>
      </c>
      <c r="R35" s="72"/>
      <c r="S35" s="70">
        <f>AF9</f>
        <v>0</v>
      </c>
      <c r="T35" s="72"/>
      <c r="U35" s="80"/>
      <c r="V35" s="81"/>
      <c r="W35" s="70">
        <f>A13</f>
        <v>1</v>
      </c>
      <c r="X35" s="72"/>
      <c r="Y35" s="70" t="str">
        <f>A26</f>
        <v>3</v>
      </c>
      <c r="Z35" s="72"/>
      <c r="AA35" s="70" t="str">
        <f>A18</f>
        <v>3</v>
      </c>
      <c r="AB35" s="72"/>
      <c r="AC35" s="82">
        <f>IF(AF9="","",(IF(O35&lt;&gt;"",O35,0))+(IF(Q35&lt;&gt;"",Q35,0))+(IF(S35&lt;&gt;"",S35,0))+(IF(U35&lt;&gt;"",U35,0))+(IF(W35&lt;&gt;"",W35,0))+(IF(Y35&lt;&gt;"",Y35,0))+(IF(AA35&lt;&gt;"",AA35,0)))</f>
        <v>10</v>
      </c>
      <c r="AD35" s="82"/>
      <c r="AE35" s="83">
        <v>3</v>
      </c>
      <c r="AF35" s="84"/>
    </row>
    <row r="36" spans="1:32" ht="14.4" customHeight="1" x14ac:dyDescent="0.25">
      <c r="A36" s="76" t="s">
        <v>7</v>
      </c>
      <c r="B36" s="77"/>
      <c r="C36" s="43" t="s">
        <v>26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119">
        <f>AF19</f>
        <v>1</v>
      </c>
      <c r="P36" s="119"/>
      <c r="Q36" s="73">
        <f>AF16</f>
        <v>0</v>
      </c>
      <c r="R36" s="75"/>
      <c r="S36" s="73">
        <f>AF24</f>
        <v>0</v>
      </c>
      <c r="T36" s="75"/>
      <c r="U36" s="73">
        <f>AF13</f>
        <v>1</v>
      </c>
      <c r="V36" s="75"/>
      <c r="W36" s="109"/>
      <c r="X36" s="110"/>
      <c r="Y36" s="73" t="str">
        <f>A10</f>
        <v>3</v>
      </c>
      <c r="Z36" s="75"/>
      <c r="AA36" s="73" t="str">
        <f>A28</f>
        <v>3</v>
      </c>
      <c r="AB36" s="75"/>
      <c r="AC36" s="78">
        <f>IF(A10="","",(IF(O36&lt;&gt;"",O36,0))+(IF(Q36&lt;&gt;"",Q36,0))+(IF(S36&lt;&gt;"",S36,0))+(IF(U36&lt;&gt;"",U36,0))+(IF(W36&lt;&gt;"",W36,0))+(IF(Y36&lt;&gt;"",Y36,0))+(IF(AA36&lt;&gt;"",AA36,0)))</f>
        <v>8</v>
      </c>
      <c r="AD36" s="78"/>
      <c r="AE36" s="77">
        <v>4</v>
      </c>
      <c r="AF36" s="79"/>
    </row>
    <row r="37" spans="1:32" ht="14.4" customHeight="1" x14ac:dyDescent="0.25">
      <c r="A37" s="85" t="s">
        <v>8</v>
      </c>
      <c r="B37" s="83"/>
      <c r="C37" s="46" t="s">
        <v>27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8"/>
      <c r="O37" s="118">
        <f>A23</f>
        <v>0</v>
      </c>
      <c r="P37" s="118"/>
      <c r="Q37" s="70">
        <f>AF20</f>
        <v>0</v>
      </c>
      <c r="R37" s="72"/>
      <c r="S37" s="70">
        <f>AF17</f>
        <v>0</v>
      </c>
      <c r="T37" s="72"/>
      <c r="U37" s="70">
        <f>AF26</f>
        <v>0</v>
      </c>
      <c r="V37" s="72"/>
      <c r="W37" s="70">
        <f>AF10</f>
        <v>0</v>
      </c>
      <c r="X37" s="72"/>
      <c r="Y37" s="80"/>
      <c r="Z37" s="81"/>
      <c r="AA37" s="70">
        <f>A14</f>
        <v>0</v>
      </c>
      <c r="AB37" s="72"/>
      <c r="AC37" s="82">
        <f>IF(AF10="","",(IF(O37&lt;&gt;"",O37,0))+(IF(Q37&lt;&gt;"",Q37,0))+(IF(S37&lt;&gt;"",S37,0))+(IF(U37&lt;&gt;"",U37,0))+(IF(W37&lt;&gt;"",W37,0))+(IF(Y37&lt;&gt;"",Y37,0))+(IF(AA37&lt;&gt;"",AA37,0)))</f>
        <v>0</v>
      </c>
      <c r="AD37" s="82"/>
      <c r="AE37" s="83">
        <v>7</v>
      </c>
      <c r="AF37" s="84"/>
    </row>
    <row r="38" spans="1:32" ht="14.4" customHeight="1" thickBot="1" x14ac:dyDescent="0.3">
      <c r="A38" s="86" t="s">
        <v>9</v>
      </c>
      <c r="B38" s="87"/>
      <c r="C38" s="49" t="s">
        <v>28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1"/>
      <c r="O38" s="116">
        <f>A11</f>
        <v>0</v>
      </c>
      <c r="P38" s="116"/>
      <c r="Q38" s="58">
        <f>A25</f>
        <v>0</v>
      </c>
      <c r="R38" s="60"/>
      <c r="S38" s="58">
        <f>AF21</f>
        <v>0</v>
      </c>
      <c r="T38" s="60"/>
      <c r="U38" s="58">
        <f>AF18</f>
        <v>0</v>
      </c>
      <c r="V38" s="60"/>
      <c r="W38" s="58">
        <f>AF28</f>
        <v>0</v>
      </c>
      <c r="X38" s="60"/>
      <c r="Y38" s="58" t="str">
        <f>AF14</f>
        <v>3</v>
      </c>
      <c r="Z38" s="60"/>
      <c r="AA38" s="114"/>
      <c r="AB38" s="115"/>
      <c r="AC38" s="87">
        <f>IF(A11="","",(IF(O38&lt;&gt;"",O38,0))+(IF(Q38&lt;&gt;"",Q38,0))+(IF(S38&lt;&gt;"",S38,0))+(IF(U38&lt;&gt;"",U38,0))+(IF(W38&lt;&gt;"",W38,0))+(IF(Y38&lt;&gt;"",Y38,0))+(IF(AA38&lt;&gt;"",AA38,0)))</f>
        <v>3</v>
      </c>
      <c r="AD38" s="87"/>
      <c r="AE38" s="87">
        <v>6</v>
      </c>
      <c r="AF38" s="113"/>
    </row>
    <row r="39" spans="1:32" ht="14.4" customHeight="1" x14ac:dyDescent="0.25">
      <c r="A39" s="16"/>
      <c r="B39" s="16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6"/>
      <c r="AD39" s="16"/>
      <c r="AE39" s="16"/>
      <c r="AF39" s="16"/>
    </row>
    <row r="40" spans="1:32" ht="14.4" customHeight="1" thickBot="1" x14ac:dyDescent="0.3">
      <c r="A40" s="4"/>
      <c r="E40" s="3"/>
    </row>
    <row r="41" spans="1:32" ht="14.4" customHeight="1" x14ac:dyDescent="0.25">
      <c r="A41" s="22"/>
      <c r="B41" s="8"/>
      <c r="C41" s="8"/>
      <c r="D41" s="8"/>
      <c r="E41" s="11"/>
      <c r="F41" s="55"/>
      <c r="G41" s="56"/>
      <c r="H41" s="56"/>
      <c r="I41" s="56"/>
      <c r="J41" s="56"/>
      <c r="K41" s="56"/>
      <c r="L41" s="56"/>
      <c r="M41" s="57"/>
      <c r="N41" s="88"/>
      <c r="O41" s="89"/>
      <c r="P41" s="90"/>
      <c r="Q41" s="55"/>
      <c r="R41" s="56"/>
      <c r="S41" s="56"/>
      <c r="T41" s="56"/>
      <c r="U41" s="56"/>
      <c r="V41" s="56"/>
      <c r="W41" s="56"/>
      <c r="X41" s="56"/>
      <c r="Y41" s="56"/>
      <c r="Z41" s="56"/>
      <c r="AA41" s="57"/>
      <c r="AB41" s="11"/>
      <c r="AC41" s="24"/>
      <c r="AD41" s="24"/>
      <c r="AE41" s="24"/>
      <c r="AF41" s="25"/>
    </row>
    <row r="42" spans="1:32" ht="14.4" customHeight="1" thickBot="1" x14ac:dyDescent="0.3">
      <c r="A42" s="34"/>
      <c r="B42" s="35"/>
      <c r="C42" s="35"/>
      <c r="D42" s="35"/>
      <c r="E42" s="38"/>
      <c r="F42" s="49"/>
      <c r="G42" s="50"/>
      <c r="H42" s="50"/>
      <c r="I42" s="50"/>
      <c r="J42" s="50"/>
      <c r="K42" s="50"/>
      <c r="L42" s="50"/>
      <c r="M42" s="51"/>
      <c r="N42" s="58"/>
      <c r="O42" s="59"/>
      <c r="P42" s="60"/>
      <c r="Q42" s="49"/>
      <c r="R42" s="50"/>
      <c r="S42" s="50"/>
      <c r="T42" s="50"/>
      <c r="U42" s="50"/>
      <c r="V42" s="50"/>
      <c r="W42" s="50"/>
      <c r="X42" s="50"/>
      <c r="Y42" s="50"/>
      <c r="Z42" s="50"/>
      <c r="AA42" s="51"/>
      <c r="AB42" s="38"/>
      <c r="AC42" s="35"/>
      <c r="AD42" s="35"/>
      <c r="AE42" s="35"/>
      <c r="AF42" s="37"/>
    </row>
    <row r="43" spans="1:32" ht="14.4" customHeight="1" thickBot="1" x14ac:dyDescent="0.3">
      <c r="A43" s="4"/>
    </row>
    <row r="44" spans="1:32" ht="14.4" customHeight="1" thickBot="1" x14ac:dyDescent="0.3">
      <c r="A44" s="23"/>
      <c r="B44" s="9"/>
      <c r="C44" s="9"/>
      <c r="D44" s="9"/>
      <c r="E44" s="12"/>
      <c r="F44" s="52"/>
      <c r="G44" s="53"/>
      <c r="H44" s="53"/>
      <c r="I44" s="53"/>
      <c r="J44" s="53"/>
      <c r="K44" s="53"/>
      <c r="L44" s="53"/>
      <c r="M44" s="54"/>
      <c r="N44" s="64"/>
      <c r="O44" s="65"/>
      <c r="P44" s="66"/>
      <c r="Q44" s="52"/>
      <c r="R44" s="53"/>
      <c r="S44" s="53"/>
      <c r="T44" s="53"/>
      <c r="U44" s="53"/>
      <c r="V44" s="53"/>
      <c r="W44" s="53"/>
      <c r="X44" s="53"/>
      <c r="Y44" s="53"/>
      <c r="Z44" s="53"/>
      <c r="AA44" s="54"/>
      <c r="AB44" s="12"/>
      <c r="AC44" s="26"/>
      <c r="AD44" s="26"/>
      <c r="AE44" s="26"/>
      <c r="AF44" s="27"/>
    </row>
    <row r="45" spans="1:32" ht="14.4" customHeight="1" thickBot="1" x14ac:dyDescent="0.3">
      <c r="A45" s="4"/>
    </row>
    <row r="46" spans="1:32" ht="14.4" customHeight="1" thickBot="1" x14ac:dyDescent="0.3">
      <c r="A46" s="39"/>
      <c r="B46" s="40"/>
      <c r="C46" s="40"/>
      <c r="D46" s="40"/>
      <c r="E46" s="41"/>
      <c r="F46" s="67"/>
      <c r="G46" s="68"/>
      <c r="H46" s="68"/>
      <c r="I46" s="68"/>
      <c r="J46" s="68"/>
      <c r="K46" s="68"/>
      <c r="L46" s="68"/>
      <c r="M46" s="69"/>
      <c r="N46" s="61"/>
      <c r="O46" s="62"/>
      <c r="P46" s="63"/>
      <c r="Q46" s="67"/>
      <c r="R46" s="68"/>
      <c r="S46" s="68"/>
      <c r="T46" s="68"/>
      <c r="U46" s="68"/>
      <c r="V46" s="68"/>
      <c r="W46" s="68"/>
      <c r="X46" s="68"/>
      <c r="Y46" s="68"/>
      <c r="Z46" s="68"/>
      <c r="AA46" s="69"/>
      <c r="AB46" s="41"/>
      <c r="AC46" s="40"/>
      <c r="AD46" s="40"/>
      <c r="AE46" s="40"/>
      <c r="AF46" s="42"/>
    </row>
    <row r="47" spans="1:32" ht="14.4" customHeight="1" thickBot="1" x14ac:dyDescent="0.3">
      <c r="A47" s="4"/>
    </row>
    <row r="48" spans="1:32" ht="14.4" customHeight="1" thickBot="1" x14ac:dyDescent="0.3">
      <c r="A48" s="23"/>
      <c r="B48" s="9"/>
      <c r="C48" s="9"/>
      <c r="D48" s="9"/>
      <c r="E48" s="12"/>
      <c r="F48" s="52"/>
      <c r="G48" s="53"/>
      <c r="H48" s="53"/>
      <c r="I48" s="53"/>
      <c r="J48" s="53"/>
      <c r="K48" s="53"/>
      <c r="L48" s="53"/>
      <c r="M48" s="54"/>
      <c r="N48" s="64"/>
      <c r="O48" s="65"/>
      <c r="P48" s="66"/>
      <c r="Q48" s="52"/>
      <c r="R48" s="53"/>
      <c r="S48" s="53"/>
      <c r="T48" s="53"/>
      <c r="U48" s="53"/>
      <c r="V48" s="53"/>
      <c r="W48" s="53"/>
      <c r="X48" s="53"/>
      <c r="Y48" s="53"/>
      <c r="Z48" s="53"/>
      <c r="AA48" s="54"/>
      <c r="AB48" s="12"/>
      <c r="AC48" s="26"/>
      <c r="AD48" s="26"/>
      <c r="AE48" s="26"/>
      <c r="AF48" s="27"/>
    </row>
    <row r="49" ht="14.1" customHeight="1" x14ac:dyDescent="0.25"/>
    <row r="50" ht="14.1" customHeight="1" x14ac:dyDescent="0.25"/>
    <row r="51" ht="14.1" customHeight="1" x14ac:dyDescent="0.25"/>
  </sheetData>
  <mergeCells count="174">
    <mergeCell ref="C37:N37"/>
    <mergeCell ref="Q38:R38"/>
    <mergeCell ref="Q37:R37"/>
    <mergeCell ref="Y32:Z32"/>
    <mergeCell ref="O32:P32"/>
    <mergeCell ref="O33:P33"/>
    <mergeCell ref="O34:P34"/>
    <mergeCell ref="O35:P35"/>
    <mergeCell ref="O36:P36"/>
    <mergeCell ref="O37:P37"/>
    <mergeCell ref="Q34:R34"/>
    <mergeCell ref="Q35:R35"/>
    <mergeCell ref="Q36:R36"/>
    <mergeCell ref="C34:N34"/>
    <mergeCell ref="AA34:AB34"/>
    <mergeCell ref="AC38:AD38"/>
    <mergeCell ref="AE38:AF38"/>
    <mergeCell ref="AA38:AB38"/>
    <mergeCell ref="Y38:Z38"/>
    <mergeCell ref="N21:P21"/>
    <mergeCell ref="N20:P20"/>
    <mergeCell ref="Y33:Z33"/>
    <mergeCell ref="Y34:Z34"/>
    <mergeCell ref="Y35:Z35"/>
    <mergeCell ref="S32:T32"/>
    <mergeCell ref="S33:T33"/>
    <mergeCell ref="S34:T34"/>
    <mergeCell ref="S35:T35"/>
    <mergeCell ref="U35:V35"/>
    <mergeCell ref="AA35:AB35"/>
    <mergeCell ref="Q33:R33"/>
    <mergeCell ref="N28:P28"/>
    <mergeCell ref="C31:N31"/>
    <mergeCell ref="C32:N32"/>
    <mergeCell ref="O38:P38"/>
    <mergeCell ref="C38:N38"/>
    <mergeCell ref="C35:N35"/>
    <mergeCell ref="AA3:AF3"/>
    <mergeCell ref="C3:I3"/>
    <mergeCell ref="E4:L4"/>
    <mergeCell ref="AA31:AB31"/>
    <mergeCell ref="Y31:Z31"/>
    <mergeCell ref="W31:X31"/>
    <mergeCell ref="U31:V31"/>
    <mergeCell ref="O31:P31"/>
    <mergeCell ref="S31:T31"/>
    <mergeCell ref="E8:M8"/>
    <mergeCell ref="G1:X1"/>
    <mergeCell ref="M3:S3"/>
    <mergeCell ref="W32:X32"/>
    <mergeCell ref="W33:X33"/>
    <mergeCell ref="U32:V32"/>
    <mergeCell ref="U33:V33"/>
    <mergeCell ref="Q31:R31"/>
    <mergeCell ref="Q32:R32"/>
    <mergeCell ref="C33:N33"/>
    <mergeCell ref="E7:M7"/>
    <mergeCell ref="N8:P8"/>
    <mergeCell ref="Q7:AB7"/>
    <mergeCell ref="N7:P7"/>
    <mergeCell ref="Q8:AB8"/>
    <mergeCell ref="N13:P13"/>
    <mergeCell ref="N12:P12"/>
    <mergeCell ref="N15:P15"/>
    <mergeCell ref="N14:P14"/>
    <mergeCell ref="E11:M11"/>
    <mergeCell ref="E9:M9"/>
    <mergeCell ref="N11:P11"/>
    <mergeCell ref="N10:P10"/>
    <mergeCell ref="N9:P9"/>
    <mergeCell ref="E10:M10"/>
    <mergeCell ref="A33:B33"/>
    <mergeCell ref="A35:B35"/>
    <mergeCell ref="A37:B37"/>
    <mergeCell ref="A38:B38"/>
    <mergeCell ref="N41:P41"/>
    <mergeCell ref="C36:N36"/>
    <mergeCell ref="AE33:AF33"/>
    <mergeCell ref="AE31:AF31"/>
    <mergeCell ref="AC31:AD31"/>
    <mergeCell ref="A31:B31"/>
    <mergeCell ref="A32:B32"/>
    <mergeCell ref="AC32:AD32"/>
    <mergeCell ref="AE32:AF32"/>
    <mergeCell ref="AA32:AB32"/>
    <mergeCell ref="AC33:AD33"/>
    <mergeCell ref="AA33:AB33"/>
    <mergeCell ref="AC35:AD35"/>
    <mergeCell ref="AE35:AF35"/>
    <mergeCell ref="A34:B34"/>
    <mergeCell ref="AC34:AD34"/>
    <mergeCell ref="AE34:AF34"/>
    <mergeCell ref="W34:X34"/>
    <mergeCell ref="W35:X35"/>
    <mergeCell ref="U34:V34"/>
    <mergeCell ref="F48:M48"/>
    <mergeCell ref="F44:M44"/>
    <mergeCell ref="N44:P44"/>
    <mergeCell ref="A36:B36"/>
    <mergeCell ref="AC36:AD36"/>
    <mergeCell ref="AE36:AF36"/>
    <mergeCell ref="AA37:AB37"/>
    <mergeCell ref="Y36:Z36"/>
    <mergeCell ref="Y37:Z37"/>
    <mergeCell ref="W37:X37"/>
    <mergeCell ref="S36:T36"/>
    <mergeCell ref="S37:T37"/>
    <mergeCell ref="AC37:AD37"/>
    <mergeCell ref="AE37:AF37"/>
    <mergeCell ref="AA36:AB36"/>
    <mergeCell ref="U37:V37"/>
    <mergeCell ref="W38:X38"/>
    <mergeCell ref="W36:X36"/>
    <mergeCell ref="U38:V38"/>
    <mergeCell ref="U36:V36"/>
    <mergeCell ref="Q46:AA46"/>
    <mergeCell ref="Q48:AA48"/>
    <mergeCell ref="Q42:AA42"/>
    <mergeCell ref="S38:T38"/>
    <mergeCell ref="Q44:AA44"/>
    <mergeCell ref="F41:M41"/>
    <mergeCell ref="F42:M42"/>
    <mergeCell ref="N42:P42"/>
    <mergeCell ref="N46:P46"/>
    <mergeCell ref="N48:P48"/>
    <mergeCell ref="Q9:AB9"/>
    <mergeCell ref="Q10:AB10"/>
    <mergeCell ref="Q11:AB11"/>
    <mergeCell ref="Q12:AB12"/>
    <mergeCell ref="Q41:AA41"/>
    <mergeCell ref="F46:M46"/>
    <mergeCell ref="N25:P25"/>
    <mergeCell ref="N24:P24"/>
    <mergeCell ref="N27:P27"/>
    <mergeCell ref="N26:P26"/>
    <mergeCell ref="Q17:AB17"/>
    <mergeCell ref="Q18:AB18"/>
    <mergeCell ref="Q19:AB19"/>
    <mergeCell ref="Q20:AB20"/>
    <mergeCell ref="Q13:AB13"/>
    <mergeCell ref="Q14:AB14"/>
    <mergeCell ref="Q15:AB15"/>
    <mergeCell ref="Q16:AB16"/>
    <mergeCell ref="Q25:AB25"/>
    <mergeCell ref="Q26:AB26"/>
    <mergeCell ref="Q27:AB27"/>
    <mergeCell ref="Q28:AB28"/>
    <mergeCell ref="Q21:AB21"/>
    <mergeCell ref="Q22:AB22"/>
    <mergeCell ref="Q23:AB23"/>
    <mergeCell ref="Q24:AB24"/>
    <mergeCell ref="E16:M16"/>
    <mergeCell ref="E17:M17"/>
    <mergeCell ref="E18:M18"/>
    <mergeCell ref="E19:M19"/>
    <mergeCell ref="N23:P23"/>
    <mergeCell ref="N22:P22"/>
    <mergeCell ref="N17:P17"/>
    <mergeCell ref="N16:P16"/>
    <mergeCell ref="N19:P19"/>
    <mergeCell ref="N18:P18"/>
    <mergeCell ref="E12:M12"/>
    <mergeCell ref="E13:M13"/>
    <mergeCell ref="E14:M14"/>
    <mergeCell ref="E15:M15"/>
    <mergeCell ref="E28:M28"/>
    <mergeCell ref="E24:M24"/>
    <mergeCell ref="E25:M25"/>
    <mergeCell ref="E26:M26"/>
    <mergeCell ref="E27:M27"/>
    <mergeCell ref="E20:M20"/>
    <mergeCell ref="E21:M21"/>
    <mergeCell ref="E22:M22"/>
    <mergeCell ref="E23:M23"/>
  </mergeCells>
  <phoneticPr fontId="0" type="noConversion"/>
  <pageMargins left="0.55118110236220474" right="0.55118110236220474" top="0.59055118110236227" bottom="0.78740157480314965" header="0.19685039370078741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7er</vt:lpstr>
      <vt:lpstr>'7er'!Druckbereich</vt:lpstr>
    </vt:vector>
  </TitlesOfParts>
  <Company>Seilzieherclub Waldkirch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Maike Roos</dc:creator>
  <cp:lastModifiedBy>Maike Roos</cp:lastModifiedBy>
  <cp:lastPrinted>2000-06-12T20:49:06Z</cp:lastPrinted>
  <dcterms:created xsi:type="dcterms:W3CDTF">2000-03-14T20:54:12Z</dcterms:created>
  <dcterms:modified xsi:type="dcterms:W3CDTF">2025-05-30T17:40:10Z</dcterms:modified>
</cp:coreProperties>
</file>